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ja\Desktop\Beti\2021-dokumenty\RADA\FINANSOWE\"/>
    </mc:Choice>
  </mc:AlternateContent>
  <xr:revisionPtr revIDLastSave="0" documentId="13_ncr:1_{C19F2EB1-C70E-4AC7-AF6C-BF3D2B653FD6}" xr6:coauthVersionLast="47" xr6:coauthVersionMax="47" xr10:uidLastSave="{00000000-0000-0000-0000-000000000000}"/>
  <bookViews>
    <workbookView xWindow="-120" yWindow="-120" windowWidth="20730" windowHeight="11160" xr2:uid="{9F1903C8-F0DD-4C5F-9E96-1C85ECCF00DF}"/>
  </bookViews>
  <sheets>
    <sheet name="Preliminarz" sheetId="1" r:id="rId1"/>
    <sheet name="Głosowani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9" i="1" s="1"/>
  <c r="H20" i="1"/>
  <c r="H25" i="1" l="1"/>
  <c r="B25" i="1"/>
  <c r="G13" i="1"/>
  <c r="E25" i="1" l="1"/>
  <c r="G25" i="1" l="1"/>
</calcChain>
</file>

<file path=xl/sharedStrings.xml><?xml version="1.0" encoding="utf-8"?>
<sst xmlns="http://schemas.openxmlformats.org/spreadsheetml/2006/main" count="101" uniqueCount="62">
  <si>
    <t>Roczne wpływy</t>
  </si>
  <si>
    <t>BILANS OTWARCIA BEZ ŚWIETLICY</t>
  </si>
  <si>
    <t>BILANS OTWARCIA Świetlica</t>
  </si>
  <si>
    <t>RACHUNEK BANKOWY RADA</t>
  </si>
  <si>
    <t>RACHUNEK BANKOWY ŚWIETLICA</t>
  </si>
  <si>
    <t>FOTOGRAF 20%</t>
  </si>
  <si>
    <t>Pozycja</t>
  </si>
  <si>
    <t>Wartość</t>
  </si>
  <si>
    <t>Roczne wydatki</t>
  </si>
  <si>
    <t>Plan</t>
  </si>
  <si>
    <t>Dofinansowanie wycieczek</t>
  </si>
  <si>
    <t>Nagrody książkowe</t>
  </si>
  <si>
    <t>Prowadzenie konta i przelewy</t>
  </si>
  <si>
    <t>Wydatki na rzecz świetlicy</t>
  </si>
  <si>
    <t xml:space="preserve">Zakup kwiatów </t>
  </si>
  <si>
    <t>Suma</t>
  </si>
  <si>
    <t>Mikołaj w szkole</t>
  </si>
  <si>
    <t>Wydatki biurowe</t>
  </si>
  <si>
    <t>Stypendia za wyniki w nauce i w sporcie</t>
  </si>
  <si>
    <t>Przedstawienia edukacyjne</t>
  </si>
  <si>
    <t>BILANS ZAMKNIĘCIA ROKU</t>
  </si>
  <si>
    <t>*stan na 31.08.2020</t>
  </si>
  <si>
    <t>Wpłaty na Radę Rodziców 2020/2021</t>
  </si>
  <si>
    <t>Roczne wydatki na Radę Rodziców 2020/2021</t>
  </si>
  <si>
    <t>*stan na dzień 31.08.2021</t>
  </si>
  <si>
    <t>Inwestycja w infrastrukturę</t>
  </si>
  <si>
    <t>Dzień Nauczyciela</t>
  </si>
  <si>
    <t>COVID</t>
  </si>
  <si>
    <t>Prezent dla klas 8</t>
  </si>
  <si>
    <t>Sygnatura czasowa</t>
  </si>
  <si>
    <t>Czy jesteś za uchwaleniem Preliminarza na rok 2020/2021?</t>
  </si>
  <si>
    <t>Adres e-mail</t>
  </si>
  <si>
    <t>Tak</t>
  </si>
  <si>
    <t>beata.szkodaamanowicz@gmail.com</t>
  </si>
  <si>
    <t>arkadiuszkrzyzanowski@wp.eu</t>
  </si>
  <si>
    <t>monika.szczepanska.duda@gmail.com</t>
  </si>
  <si>
    <t>marcin_lis@poczta.onet.pl</t>
  </si>
  <si>
    <t>aga07@gazeta.pl</t>
  </si>
  <si>
    <t>peterolszanski@gmail.com</t>
  </si>
  <si>
    <t>deda3@wp.pl</t>
  </si>
  <si>
    <t>patrycja.spytek@wp.pl</t>
  </si>
  <si>
    <t>bury-joanna@wp.pl</t>
  </si>
  <si>
    <t>anomka1@gmail.com</t>
  </si>
  <si>
    <t>maria.lech@wp.pl</t>
  </si>
  <si>
    <t>ewamartafijolek@wp.pl</t>
  </si>
  <si>
    <t>aniapir@poczta.onet.pl</t>
  </si>
  <si>
    <t>olga.wituska@gmail.com</t>
  </si>
  <si>
    <t>kasia.kondraciuk@wp.pl</t>
  </si>
  <si>
    <t>ania@ap.pl</t>
  </si>
  <si>
    <t>g.czarnecki@wp.pl</t>
  </si>
  <si>
    <t>marzena.gochnio@wp.pl</t>
  </si>
  <si>
    <t>DAROWIZNA</t>
  </si>
  <si>
    <t>Wykorzystanie</t>
  </si>
  <si>
    <t xml:space="preserve">Integracja </t>
  </si>
  <si>
    <t>Nagrody konkursy</t>
  </si>
  <si>
    <t>Zwrot do klas z konkursu</t>
  </si>
  <si>
    <t>Pożegnanie p Dyrektor</t>
  </si>
  <si>
    <t>Bilans zamknięcia Rada Rodziców</t>
  </si>
  <si>
    <t>Bilans zamknięcia Świetlica</t>
  </si>
  <si>
    <t>Stan na rachunku SKO PKO BP na dzień 31.08.2021</t>
  </si>
  <si>
    <t>Przekroczenie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</si>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</sst>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_ ;\-#,##0.00\ "/>
  </numFmts>
  <fonts count="10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theme="3"/>
      <name val="Calibri"/>
      <family val="1"/>
      <scheme val="minor"/>
    </font>
    <font>
      <b/>
      <i/>
      <sz val="13"/>
      <color theme="3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medium">
        <color theme="2" tint="-9.9948118533890809E-2"/>
      </top>
      <bottom style="thick">
        <color theme="4" tint="0.499984740745262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0">
      <alignment vertical="center" wrapText="1"/>
    </xf>
    <xf numFmtId="164" fontId="5" fillId="0" borderId="0">
      <alignment vertical="center"/>
    </xf>
  </cellStyleXfs>
  <cellXfs count="36">
    <xf numFmtId="0" fontId="0" fillId="0" borderId="0" xfId="0"/>
    <xf numFmtId="0" fontId="1" fillId="0" borderId="0" xfId="1" applyAlignment="1">
      <alignment horizontal="left" indent="1"/>
    </xf>
    <xf numFmtId="0" fontId="0" fillId="0" borderId="0" xfId="0" applyAlignment="1">
      <alignment vertical="center"/>
    </xf>
    <xf numFmtId="0" fontId="5" fillId="0" borderId="0" xfId="4">
      <alignment vertical="center" wrapText="1"/>
    </xf>
    <xf numFmtId="165" fontId="5" fillId="0" borderId="0" xfId="5" applyNumberFormat="1">
      <alignment vertical="center"/>
    </xf>
    <xf numFmtId="0" fontId="2" fillId="0" borderId="1" xfId="2"/>
    <xf numFmtId="0" fontId="3" fillId="0" borderId="2" xfId="3" applyAlignment="1">
      <alignment vertical="center"/>
    </xf>
    <xf numFmtId="0" fontId="3" fillId="0" borderId="2" xfId="3" applyAlignment="1">
      <alignment horizontal="right" vertical="center" indent="2"/>
    </xf>
    <xf numFmtId="0" fontId="6" fillId="0" borderId="3" xfId="3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/>
    <xf numFmtId="4" fontId="5" fillId="0" borderId="0" xfId="5" applyNumberFormat="1">
      <alignment vertical="center"/>
    </xf>
    <xf numFmtId="4" fontId="5" fillId="0" borderId="0" xfId="5" applyNumberFormat="1" applyFont="1" applyBorder="1" applyAlignment="1">
      <alignment vertical="center"/>
    </xf>
    <xf numFmtId="2" fontId="6" fillId="0" borderId="3" xfId="3" applyNumberFormat="1" applyFont="1" applyBorder="1" applyAlignment="1">
      <alignment horizontal="right" vertical="center" indent="2"/>
    </xf>
    <xf numFmtId="0" fontId="4" fillId="0" borderId="0" xfId="4" applyFont="1">
      <alignment vertical="center" wrapText="1"/>
    </xf>
    <xf numFmtId="4" fontId="4" fillId="0" borderId="0" xfId="5" applyNumberFormat="1" applyFont="1" applyBorder="1" applyAlignment="1">
      <alignment vertical="center"/>
    </xf>
    <xf numFmtId="4" fontId="0" fillId="0" borderId="0" xfId="0" applyNumberFormat="1"/>
    <xf numFmtId="0" fontId="5" fillId="0" borderId="0" xfId="4" applyFill="1">
      <alignment vertical="center" wrapText="1"/>
    </xf>
    <xf numFmtId="2" fontId="5" fillId="0" borderId="0" xfId="5" applyNumberFormat="1" applyFill="1">
      <alignment vertical="center"/>
    </xf>
    <xf numFmtId="0" fontId="5" fillId="0" borderId="0" xfId="4" applyNumberFormat="1" applyFont="1" applyBorder="1" applyAlignment="1">
      <alignment vertical="center" wrapText="1"/>
    </xf>
    <xf numFmtId="165" fontId="0" fillId="0" borderId="0" xfId="0" applyNumberFormat="1"/>
    <xf numFmtId="165" fontId="4" fillId="0" borderId="0" xfId="5" applyNumberFormat="1" applyFont="1" applyBorder="1" applyAlignment="1">
      <alignment vertical="center"/>
    </xf>
    <xf numFmtId="4" fontId="5" fillId="0" borderId="0" xfId="5" applyNumberFormat="1" applyFont="1" applyFill="1" applyBorder="1" applyAlignment="1">
      <alignment vertical="center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vertical="center"/>
    </xf>
    <xf numFmtId="22" fontId="7" fillId="0" borderId="4" xfId="0" applyNumberFormat="1" applyFont="1" applyBorder="1" applyAlignment="1">
      <alignment horizontal="right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165" fontId="5" fillId="0" borderId="0" xfId="5" applyNumberFormat="1" applyFill="1">
      <alignment vertical="center"/>
    </xf>
    <xf numFmtId="2" fontId="6" fillId="0" borderId="3" xfId="3" applyNumberFormat="1" applyFont="1" applyBorder="1" applyAlignment="1">
      <alignment horizontal="center" vertical="center"/>
    </xf>
    <xf numFmtId="4" fontId="9" fillId="0" borderId="0" xfId="5" applyNumberFormat="1" applyFont="1">
      <alignment vertical="center"/>
    </xf>
    <xf numFmtId="0" fontId="4" fillId="0" borderId="0" xfId="4" applyNumberFormat="1" applyFont="1" applyBorder="1" applyAlignment="1">
      <alignment vertical="center" wrapText="1"/>
    </xf>
    <xf numFmtId="165" fontId="5" fillId="0" borderId="0" xfId="5" applyNumberFormat="1" applyFont="1" applyBorder="1" applyAlignment="1">
      <alignment vertical="center"/>
    </xf>
    <xf numFmtId="165" fontId="5" fillId="0" borderId="0" xfId="4" applyNumberFormat="1" applyFont="1" applyBorder="1" applyAlignment="1">
      <alignment vertical="center" wrapText="1"/>
    </xf>
    <xf numFmtId="4" fontId="5" fillId="0" borderId="0" xfId="5" applyNumberFormat="1" applyFont="1" applyBorder="1" applyAlignment="1">
      <alignment horizontal="right" vertical="center"/>
    </xf>
  </cellXfs>
  <cellStyles count="6">
    <cellStyle name="Nagłówek 1" xfId="2" builtinId="16"/>
    <cellStyle name="Nagłówek 2" xfId="3" builtinId="17"/>
    <cellStyle name="Normalny" xfId="0" builtinId="0"/>
    <cellStyle name="Table Amounts" xfId="5" xr:uid="{CC1F0DC9-6F09-4497-B738-2DF954A98E89}"/>
    <cellStyle name="Table Items" xfId="4" xr:uid="{5A9DC7C0-50BA-4EDB-AD6E-FFBC34059E96}"/>
    <cellStyle name="Tytuł" xfId="1" builtinId="15"/>
  </cellStyles>
  <dxfs count="8">
    <dxf>
      <font>
        <color rgb="FF9C0006"/>
      </font>
      <fill>
        <patternFill>
          <bgColor rgb="FFFFC7CE"/>
        </patternFill>
      </fill>
    </dxf>
    <dxf>
      <numFmt numFmtId="2" formatCode="0.00"/>
    </dxf>
    <dxf>
      <numFmt numFmtId="165" formatCode="#,##0.00_ ;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1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2" defaultTableStyle="TableStyleMedium2" defaultPivotStyle="PivotStyleLight16">
    <tableStyle name="Simple Monthly Budget" pivot="0" count="2" xr9:uid="{DB38E97A-8F06-40C7-BE15-60F19CF1E7D9}">
      <tableStyleElement type="wholeTable" dxfId="7"/>
      <tableStyleElement type="headerRow" dxfId="6"/>
    </tableStyle>
    <tableStyle name="Simple Monthly Budget 2" pivot="0" count="2" xr9:uid="{08CFECFE-F1D4-42A0-B922-C0ECE101CDEC}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60B145D-0403-45D5-9059-6E1A548D460E}" name="Income" displayName="Income" ref="A4:B11" totalsRowShown="0">
  <autoFilter ref="A4:B11" xr:uid="{2C568F06-1142-4DB8-B46E-87F4D364998A}"/>
  <tableColumns count="2">
    <tableColumn id="1" xr3:uid="{37D11C39-5890-4EB6-B77D-1D1EB97596E3}" name="Pozycja" totalsRowDxfId="3" dataCellStyle="Table Items"/>
    <tableColumn id="2" xr3:uid="{BFA1E591-B7F8-4860-A0A3-1F49DF774E7C}" name="Wartość" dataDxfId="2" dataCellStyle="Table Amounts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List of monthly income items and amoun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4BEEB67-F460-4421-BD32-585EE65B4CAE}" name="Expense" displayName="Expense" ref="D4:E20">
  <autoFilter ref="D4:E20" xr:uid="{C52B270D-E159-49ED-9DFA-CF8C80B01521}"/>
  <tableColumns count="2">
    <tableColumn id="1" xr3:uid="{B19F05C7-F16B-46CD-9F6F-12092370CB2E}" name="Pozycja" totalsRowLabel="Total" dataCellStyle="Table Items"/>
    <tableColumn id="2" xr3:uid="{F5AAC1E9-6149-4A4E-B57E-004DEC368DBF}" name="Wartość" totalsRowFunction="sum" dataDxfId="1" dataCellStyle="Table Amounts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List of monthly expense items and amounts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C2467-24AC-456D-B91E-D2071EEB7AA2}">
  <dimension ref="A1:I30"/>
  <sheetViews>
    <sheetView tabSelected="1" workbookViewId="0">
      <selection activeCell="I25" sqref="I25"/>
    </sheetView>
  </sheetViews>
  <sheetFormatPr defaultRowHeight="15" x14ac:dyDescent="0.25"/>
  <cols>
    <col min="1" max="1" width="31.85546875" customWidth="1"/>
    <col min="2" max="2" width="16.42578125" customWidth="1"/>
    <col min="3" max="3" width="5.42578125" customWidth="1"/>
    <col min="4" max="4" width="42.85546875" customWidth="1"/>
    <col min="5" max="5" width="17" hidden="1" customWidth="1"/>
    <col min="6" max="6" width="3" customWidth="1"/>
    <col min="7" max="7" width="13.7109375" customWidth="1"/>
    <col min="8" max="8" width="16" customWidth="1"/>
    <col min="9" max="9" width="14" customWidth="1"/>
  </cols>
  <sheetData>
    <row r="1" spans="1:9" ht="18" thickBot="1" x14ac:dyDescent="0.3">
      <c r="A1" s="8" t="s">
        <v>21</v>
      </c>
    </row>
    <row r="2" spans="1:9" ht="24" thickTop="1" x14ac:dyDescent="0.35">
      <c r="A2" s="1" t="s">
        <v>22</v>
      </c>
      <c r="B2" s="2"/>
      <c r="C2" s="2"/>
      <c r="D2" s="1" t="s">
        <v>23</v>
      </c>
      <c r="E2" s="9"/>
      <c r="F2" s="2"/>
      <c r="G2" s="2"/>
      <c r="H2" s="2"/>
    </row>
    <row r="3" spans="1:9" ht="20.25" thickBot="1" x14ac:dyDescent="0.35">
      <c r="A3" s="5" t="s">
        <v>0</v>
      </c>
      <c r="D3" s="5" t="s">
        <v>8</v>
      </c>
      <c r="E3" s="10"/>
      <c r="F3" s="2"/>
      <c r="G3" s="2"/>
      <c r="H3" s="2"/>
    </row>
    <row r="4" spans="1:9" ht="18.75" thickTop="1" thickBot="1" x14ac:dyDescent="0.3">
      <c r="A4" s="6" t="s">
        <v>6</v>
      </c>
      <c r="B4" s="7" t="s">
        <v>7</v>
      </c>
      <c r="C4" s="7"/>
      <c r="D4" s="6" t="s">
        <v>6</v>
      </c>
      <c r="E4" s="7" t="s">
        <v>7</v>
      </c>
      <c r="F4" s="2"/>
      <c r="G4" s="13" t="s">
        <v>9</v>
      </c>
      <c r="H4" s="30" t="s">
        <v>52</v>
      </c>
      <c r="I4" s="30" t="s">
        <v>60</v>
      </c>
    </row>
    <row r="5" spans="1:9" ht="15.75" thickTop="1" x14ac:dyDescent="0.25">
      <c r="A5" s="3" t="s">
        <v>1</v>
      </c>
      <c r="B5" s="4">
        <v>16557.97</v>
      </c>
      <c r="C5" s="4"/>
      <c r="D5" s="17" t="s">
        <v>11</v>
      </c>
      <c r="E5" s="18"/>
      <c r="F5" s="2"/>
      <c r="G5" s="12">
        <v>3000</v>
      </c>
      <c r="H5" s="12">
        <v>3020</v>
      </c>
      <c r="I5" s="35" t="s">
        <v>32</v>
      </c>
    </row>
    <row r="6" spans="1:9" x14ac:dyDescent="0.25">
      <c r="A6" s="3" t="s">
        <v>2</v>
      </c>
      <c r="B6" s="4">
        <v>1075</v>
      </c>
      <c r="C6" s="4"/>
      <c r="D6" s="3" t="s">
        <v>18</v>
      </c>
      <c r="E6" s="11"/>
      <c r="F6" s="2"/>
      <c r="G6" s="12">
        <v>1200</v>
      </c>
      <c r="H6" s="12">
        <v>1260</v>
      </c>
      <c r="I6" s="35" t="s">
        <v>32</v>
      </c>
    </row>
    <row r="7" spans="1:9" x14ac:dyDescent="0.25">
      <c r="A7" s="3" t="s">
        <v>3</v>
      </c>
      <c r="B7" s="16">
        <v>13565</v>
      </c>
      <c r="C7" s="16"/>
      <c r="D7" s="3" t="s">
        <v>19</v>
      </c>
      <c r="E7" s="11"/>
      <c r="F7" s="2"/>
      <c r="G7" s="12">
        <v>1000</v>
      </c>
      <c r="H7" s="12">
        <v>0</v>
      </c>
      <c r="I7" s="35" t="s">
        <v>61</v>
      </c>
    </row>
    <row r="8" spans="1:9" x14ac:dyDescent="0.25">
      <c r="A8" s="3" t="s">
        <v>4</v>
      </c>
      <c r="B8" s="16">
        <v>815</v>
      </c>
      <c r="C8" s="16"/>
      <c r="D8" s="3" t="s">
        <v>16</v>
      </c>
      <c r="F8" s="2"/>
      <c r="G8" s="12">
        <v>800</v>
      </c>
      <c r="H8" s="22">
        <v>28.71</v>
      </c>
      <c r="I8" s="35" t="s">
        <v>61</v>
      </c>
    </row>
    <row r="9" spans="1:9" x14ac:dyDescent="0.25">
      <c r="A9" s="3" t="s">
        <v>5</v>
      </c>
      <c r="B9" s="16">
        <v>1182</v>
      </c>
      <c r="C9" s="16"/>
      <c r="D9" s="17" t="s">
        <v>10</v>
      </c>
      <c r="E9" s="18"/>
      <c r="F9" s="2"/>
      <c r="G9" s="12">
        <v>1000</v>
      </c>
      <c r="H9" s="22">
        <v>352</v>
      </c>
      <c r="I9" s="35" t="s">
        <v>61</v>
      </c>
    </row>
    <row r="10" spans="1:9" x14ac:dyDescent="0.25">
      <c r="A10" s="17" t="s">
        <v>51</v>
      </c>
      <c r="B10" s="29">
        <v>3000</v>
      </c>
      <c r="C10" s="29"/>
      <c r="D10" s="3" t="s">
        <v>14</v>
      </c>
      <c r="E10" s="11"/>
      <c r="F10" s="2"/>
      <c r="G10" s="12">
        <v>300</v>
      </c>
      <c r="H10" s="22">
        <v>380</v>
      </c>
      <c r="I10" s="35" t="s">
        <v>32</v>
      </c>
    </row>
    <row r="11" spans="1:9" x14ac:dyDescent="0.25">
      <c r="A11" s="17"/>
      <c r="B11" s="29"/>
      <c r="C11" s="29"/>
      <c r="D11" s="17" t="s">
        <v>13</v>
      </c>
      <c r="E11" s="18"/>
      <c r="F11" s="2"/>
      <c r="G11" s="12">
        <v>700</v>
      </c>
      <c r="H11" s="22">
        <v>319.8</v>
      </c>
      <c r="I11" s="35" t="s">
        <v>61</v>
      </c>
    </row>
    <row r="12" spans="1:9" x14ac:dyDescent="0.25">
      <c r="D12" t="s">
        <v>26</v>
      </c>
      <c r="G12" s="22">
        <v>125</v>
      </c>
      <c r="H12" s="22">
        <v>125</v>
      </c>
      <c r="I12" s="35" t="s">
        <v>61</v>
      </c>
    </row>
    <row r="13" spans="1:9" x14ac:dyDescent="0.25">
      <c r="D13" t="s">
        <v>25</v>
      </c>
      <c r="G13" s="12">
        <f>7000+(9*550)+3*2000</f>
        <v>17950</v>
      </c>
      <c r="H13" s="22">
        <v>13494.94</v>
      </c>
      <c r="I13" s="35" t="s">
        <v>61</v>
      </c>
    </row>
    <row r="14" spans="1:9" x14ac:dyDescent="0.25">
      <c r="D14" t="s">
        <v>27</v>
      </c>
      <c r="G14" s="22">
        <v>3000</v>
      </c>
      <c r="H14" s="22">
        <v>2290.87</v>
      </c>
      <c r="I14" s="35" t="s">
        <v>61</v>
      </c>
    </row>
    <row r="15" spans="1:9" x14ac:dyDescent="0.25">
      <c r="D15" t="s">
        <v>28</v>
      </c>
      <c r="G15" s="22">
        <v>1000</v>
      </c>
      <c r="H15" s="22">
        <v>816.4</v>
      </c>
      <c r="I15" s="35" t="s">
        <v>61</v>
      </c>
    </row>
    <row r="16" spans="1:9" x14ac:dyDescent="0.25">
      <c r="D16" s="3" t="s">
        <v>12</v>
      </c>
      <c r="E16" s="11"/>
      <c r="F16" s="2"/>
      <c r="G16" s="12">
        <v>40</v>
      </c>
      <c r="H16" s="22">
        <v>24</v>
      </c>
      <c r="I16" s="35" t="s">
        <v>61</v>
      </c>
    </row>
    <row r="17" spans="1:9" x14ac:dyDescent="0.25">
      <c r="D17" s="3" t="s">
        <v>17</v>
      </c>
      <c r="E17" s="11"/>
      <c r="F17" s="2"/>
      <c r="G17" s="12">
        <v>50</v>
      </c>
      <c r="H17" s="22">
        <v>60</v>
      </c>
      <c r="I17" s="35" t="s">
        <v>32</v>
      </c>
    </row>
    <row r="18" spans="1:9" x14ac:dyDescent="0.25">
      <c r="D18" t="s">
        <v>53</v>
      </c>
      <c r="G18" s="22">
        <v>0</v>
      </c>
      <c r="H18" s="22">
        <v>5200</v>
      </c>
      <c r="I18" s="35" t="s">
        <v>32</v>
      </c>
    </row>
    <row r="19" spans="1:9" x14ac:dyDescent="0.25">
      <c r="D19" s="17" t="s">
        <v>56</v>
      </c>
      <c r="E19" s="18"/>
      <c r="G19" s="22">
        <v>0</v>
      </c>
      <c r="H19" s="22">
        <v>270.36</v>
      </c>
      <c r="I19" s="35" t="s">
        <v>32</v>
      </c>
    </row>
    <row r="20" spans="1:9" x14ac:dyDescent="0.25">
      <c r="D20" s="17" t="s">
        <v>54</v>
      </c>
      <c r="E20" s="18"/>
      <c r="F20" s="2"/>
      <c r="G20" s="22">
        <v>0</v>
      </c>
      <c r="H20" s="31">
        <f>383.58+139.14</f>
        <v>522.72</v>
      </c>
      <c r="I20" s="35" t="s">
        <v>32</v>
      </c>
    </row>
    <row r="21" spans="1:9" hidden="1" x14ac:dyDescent="0.25">
      <c r="F21" s="2"/>
      <c r="H21" s="22"/>
      <c r="I21" s="35" t="s">
        <v>32</v>
      </c>
    </row>
    <row r="22" spans="1:9" ht="18" hidden="1" thickBot="1" x14ac:dyDescent="0.3">
      <c r="A22" s="8" t="s">
        <v>24</v>
      </c>
      <c r="F22" s="2"/>
      <c r="H22" s="22"/>
      <c r="I22" s="35" t="s">
        <v>32</v>
      </c>
    </row>
    <row r="23" spans="1:9" x14ac:dyDescent="0.25">
      <c r="B23" s="21"/>
      <c r="C23" s="21"/>
      <c r="D23" s="19" t="s">
        <v>55</v>
      </c>
      <c r="F23" s="2"/>
      <c r="G23" s="22">
        <v>0</v>
      </c>
      <c r="H23" s="22">
        <v>1171</v>
      </c>
      <c r="I23" s="35" t="s">
        <v>32</v>
      </c>
    </row>
    <row r="24" spans="1:9" x14ac:dyDescent="0.25">
      <c r="A24" s="19"/>
      <c r="B24" s="21"/>
      <c r="C24" s="21"/>
      <c r="D24" s="19"/>
      <c r="F24" s="2"/>
      <c r="G24" s="22"/>
      <c r="H24" s="22"/>
      <c r="I24" s="35"/>
    </row>
    <row r="25" spans="1:9" x14ac:dyDescent="0.25">
      <c r="A25" s="32" t="s">
        <v>15</v>
      </c>
      <c r="B25" s="21">
        <f>B5+B6+B7+B8+B9+B10</f>
        <v>36194.97</v>
      </c>
      <c r="C25" s="21"/>
      <c r="D25" s="14" t="s">
        <v>15</v>
      </c>
      <c r="E25" s="15" t="e">
        <f>#REF!+E7+#REF!+E8+E16+E6+E10+E17+E5</f>
        <v>#REF!</v>
      </c>
      <c r="F25" s="2"/>
      <c r="G25" s="15">
        <f>SUM(G6:G17)</f>
        <v>27165</v>
      </c>
      <c r="H25" s="15">
        <f>SUM(H5:H24)</f>
        <v>29335.800000000003</v>
      </c>
      <c r="I25" s="35" t="s">
        <v>32</v>
      </c>
    </row>
    <row r="26" spans="1:9" ht="30" x14ac:dyDescent="0.25">
      <c r="A26" s="19" t="s">
        <v>59</v>
      </c>
      <c r="B26" s="19">
        <v>6859.17</v>
      </c>
      <c r="C26" s="19"/>
    </row>
    <row r="27" spans="1:9" x14ac:dyDescent="0.25">
      <c r="A27" s="19"/>
      <c r="B27" s="19"/>
      <c r="C27" s="19"/>
    </row>
    <row r="28" spans="1:9" x14ac:dyDescent="0.25">
      <c r="A28" s="32" t="s">
        <v>20</v>
      </c>
      <c r="H28" s="20"/>
    </row>
    <row r="29" spans="1:9" x14ac:dyDescent="0.25">
      <c r="A29" s="19" t="s">
        <v>57</v>
      </c>
      <c r="B29" s="34">
        <f>B26-B30</f>
        <v>6363.97</v>
      </c>
      <c r="C29" s="34"/>
    </row>
    <row r="30" spans="1:9" x14ac:dyDescent="0.25">
      <c r="A30" s="19" t="s">
        <v>58</v>
      </c>
      <c r="B30" s="33">
        <f>B8-H11</f>
        <v>495.2</v>
      </c>
      <c r="C30" s="33"/>
    </row>
  </sheetData>
  <phoneticPr fontId="8" type="noConversion"/>
  <dataValidations count="4">
    <dataValidation allowBlank="1" showInputMessage="1" showErrorMessage="1" prompt="Title is automatically updated based on B1 content on the Summary worksheet" sqref="A2 D2" xr:uid="{D59F76F8-BD86-4565-8AEE-DC73C246E5F6}"/>
    <dataValidation allowBlank="1" showInputMessage="1" showErrorMessage="1" prompt="Enter the income amounts for each income source in this column" sqref="B4:C5 E4" xr:uid="{159D69D6-1CEB-45A3-B0C6-42543E885EC6}"/>
    <dataValidation allowBlank="1" showInputMessage="1" showErrorMessage="1" prompt="Enter each income source in this column" sqref="A4:A5 D4 A28 A24" xr:uid="{73F7F02D-FCD6-4702-A7A1-4991811DDC72}"/>
    <dataValidation allowBlank="1" showInputMessage="1" showErrorMessage="1" prompt="Enter the amount for each expense in this column" sqref="G4" xr:uid="{73341DB4-8ACC-4958-BFF6-EDE2E2D04A47}"/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9F275-5A9F-423A-8384-4BCE59B8241A}">
  <dimension ref="A1:D19"/>
  <sheetViews>
    <sheetView workbookViewId="0">
      <selection activeCell="B21" sqref="B21"/>
    </sheetView>
  </sheetViews>
  <sheetFormatPr defaultRowHeight="15" x14ac:dyDescent="0.25"/>
  <cols>
    <col min="1" max="1" width="6" customWidth="1"/>
    <col min="2" max="2" width="15.42578125" bestFit="1" customWidth="1"/>
    <col min="3" max="3" width="33.42578125" style="28" customWidth="1"/>
    <col min="4" max="4" width="34.42578125" bestFit="1" customWidth="1"/>
  </cols>
  <sheetData>
    <row r="1" spans="1:4" ht="27" thickBot="1" x14ac:dyDescent="0.3">
      <c r="B1" s="23" t="s">
        <v>29</v>
      </c>
      <c r="C1" s="26" t="s">
        <v>30</v>
      </c>
      <c r="D1" s="23" t="s">
        <v>31</v>
      </c>
    </row>
    <row r="2" spans="1:4" ht="15.75" thickBot="1" x14ac:dyDescent="0.3">
      <c r="A2">
        <v>1</v>
      </c>
      <c r="B2" s="25">
        <v>44119.888622685183</v>
      </c>
      <c r="C2" s="27" t="s">
        <v>32</v>
      </c>
      <c r="D2" s="24" t="s">
        <v>33</v>
      </c>
    </row>
    <row r="3" spans="1:4" ht="15.75" thickBot="1" x14ac:dyDescent="0.3">
      <c r="A3">
        <v>2</v>
      </c>
      <c r="B3" s="25">
        <v>44119.892893518518</v>
      </c>
      <c r="C3" s="27" t="s">
        <v>32</v>
      </c>
      <c r="D3" s="24" t="s">
        <v>34</v>
      </c>
    </row>
    <row r="4" spans="1:4" ht="15.75" thickBot="1" x14ac:dyDescent="0.3">
      <c r="A4">
        <v>3</v>
      </c>
      <c r="B4" s="25">
        <v>44119.893425925926</v>
      </c>
      <c r="C4" s="27" t="s">
        <v>32</v>
      </c>
      <c r="D4" s="24" t="s">
        <v>35</v>
      </c>
    </row>
    <row r="5" spans="1:4" ht="15.75" thickBot="1" x14ac:dyDescent="0.3">
      <c r="A5">
        <v>4</v>
      </c>
      <c r="B5" s="25">
        <v>44119.985752314817</v>
      </c>
      <c r="C5" s="27" t="s">
        <v>32</v>
      </c>
      <c r="D5" s="24" t="s">
        <v>36</v>
      </c>
    </row>
    <row r="6" spans="1:4" ht="15.75" thickBot="1" x14ac:dyDescent="0.3">
      <c r="A6">
        <v>5</v>
      </c>
      <c r="B6" s="25">
        <v>44120.43241898148</v>
      </c>
      <c r="C6" s="27" t="s">
        <v>32</v>
      </c>
      <c r="D6" s="23" t="s">
        <v>37</v>
      </c>
    </row>
    <row r="7" spans="1:4" ht="15.75" thickBot="1" x14ac:dyDescent="0.3">
      <c r="A7">
        <v>6</v>
      </c>
      <c r="B7" s="25">
        <v>44120.438379629632</v>
      </c>
      <c r="C7" s="27" t="s">
        <v>32</v>
      </c>
      <c r="D7" s="24" t="s">
        <v>38</v>
      </c>
    </row>
    <row r="8" spans="1:4" ht="15.75" thickBot="1" x14ac:dyDescent="0.3">
      <c r="A8">
        <v>7</v>
      </c>
      <c r="B8" s="25">
        <v>44120.46502314815</v>
      </c>
      <c r="C8" s="27" t="s">
        <v>32</v>
      </c>
      <c r="D8" s="23" t="s">
        <v>39</v>
      </c>
    </row>
    <row r="9" spans="1:4" ht="15.75" thickBot="1" x14ac:dyDescent="0.3">
      <c r="A9">
        <v>8</v>
      </c>
      <c r="B9" s="25">
        <v>44120.539560185185</v>
      </c>
      <c r="C9" s="27" t="s">
        <v>32</v>
      </c>
      <c r="D9" s="23" t="s">
        <v>40</v>
      </c>
    </row>
    <row r="10" spans="1:4" ht="15.75" thickBot="1" x14ac:dyDescent="0.3">
      <c r="A10">
        <v>9</v>
      </c>
      <c r="B10" s="25">
        <v>44120.54111111111</v>
      </c>
      <c r="C10" s="27" t="s">
        <v>32</v>
      </c>
      <c r="D10" s="23" t="s">
        <v>41</v>
      </c>
    </row>
    <row r="11" spans="1:4" ht="15.75" thickBot="1" x14ac:dyDescent="0.3">
      <c r="A11">
        <v>10</v>
      </c>
      <c r="B11" s="25">
        <v>44120.563958333332</v>
      </c>
      <c r="C11" s="27" t="s">
        <v>32</v>
      </c>
      <c r="D11" s="23" t="s">
        <v>42</v>
      </c>
    </row>
    <row r="12" spans="1:4" ht="15.75" thickBot="1" x14ac:dyDescent="0.3">
      <c r="A12">
        <v>11</v>
      </c>
      <c r="B12" s="25">
        <v>44120.596145833333</v>
      </c>
      <c r="C12" s="27" t="s">
        <v>32</v>
      </c>
      <c r="D12" s="23" t="s">
        <v>43</v>
      </c>
    </row>
    <row r="13" spans="1:4" ht="15.75" thickBot="1" x14ac:dyDescent="0.3">
      <c r="A13">
        <v>12</v>
      </c>
      <c r="B13" s="25">
        <v>44120.679375</v>
      </c>
      <c r="C13" s="27" t="s">
        <v>32</v>
      </c>
      <c r="D13" s="23" t="s">
        <v>44</v>
      </c>
    </row>
    <row r="14" spans="1:4" ht="15.75" thickBot="1" x14ac:dyDescent="0.3">
      <c r="A14">
        <v>13</v>
      </c>
      <c r="B14" s="25">
        <v>44120.780405092592</v>
      </c>
      <c r="C14" s="27" t="s">
        <v>32</v>
      </c>
      <c r="D14" s="23" t="s">
        <v>45</v>
      </c>
    </row>
    <row r="15" spans="1:4" ht="15.75" thickBot="1" x14ac:dyDescent="0.3">
      <c r="A15">
        <v>14</v>
      </c>
      <c r="B15" s="25">
        <v>44120.926562499997</v>
      </c>
      <c r="C15" s="27" t="s">
        <v>32</v>
      </c>
      <c r="D15" s="23" t="s">
        <v>46</v>
      </c>
    </row>
    <row r="16" spans="1:4" ht="15.75" thickBot="1" x14ac:dyDescent="0.3">
      <c r="A16">
        <v>15</v>
      </c>
      <c r="B16" s="25">
        <v>44122.622152777774</v>
      </c>
      <c r="C16" s="27" t="s">
        <v>32</v>
      </c>
      <c r="D16" s="23" t="s">
        <v>47</v>
      </c>
    </row>
    <row r="17" spans="1:4" ht="15.75" thickBot="1" x14ac:dyDescent="0.3">
      <c r="A17">
        <v>16</v>
      </c>
      <c r="B17" s="25">
        <v>44122.839918981481</v>
      </c>
      <c r="C17" s="27" t="s">
        <v>32</v>
      </c>
      <c r="D17" s="23" t="s">
        <v>48</v>
      </c>
    </row>
    <row r="18" spans="1:4" ht="15.75" thickBot="1" x14ac:dyDescent="0.3">
      <c r="A18">
        <v>17</v>
      </c>
      <c r="B18" s="25">
        <v>44122.860949074071</v>
      </c>
      <c r="C18" s="27" t="s">
        <v>32</v>
      </c>
      <c r="D18" s="23" t="s">
        <v>49</v>
      </c>
    </row>
    <row r="19" spans="1:4" ht="15.75" thickBot="1" x14ac:dyDescent="0.3">
      <c r="A19">
        <v>18</v>
      </c>
      <c r="B19" s="25">
        <v>44122.951550925929</v>
      </c>
      <c r="C19" s="27" t="s">
        <v>32</v>
      </c>
      <c r="D19" s="23" t="s">
        <v>50</v>
      </c>
    </row>
  </sheetData>
  <conditionalFormatting sqref="D1:D15 D20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Preliminarz</vt:lpstr>
      <vt:lpstr>Głosowanie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Kaja</cp:lastModifiedBy>
  <dcterms:created xsi:type="dcterms:W3CDTF">2019-09-29T13:58:18Z</dcterms:created>
  <dcterms:modified xsi:type="dcterms:W3CDTF">2021-08-02T19:30:47Z</dcterms:modified>
</cp:coreProperties>
</file>